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limate Change\LAND\DETs\DET\Activity Tables\2020 sub\"/>
    </mc:Choice>
  </mc:AlternateContent>
  <bookViews>
    <workbookView xWindow="-120" yWindow="-120" windowWidth="29040" windowHeight="15840"/>
  </bookViews>
  <sheets>
    <sheet name="Fugitive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1" i="1" l="1"/>
  <c r="AA11" i="1"/>
  <c r="AB11" i="1"/>
  <c r="AC11" i="1"/>
  <c r="AD11" i="1"/>
  <c r="AE11" i="1"/>
  <c r="AF11" i="1"/>
  <c r="AG11" i="1"/>
  <c r="AH11" i="1"/>
  <c r="Z14" i="1"/>
  <c r="AA14" i="1"/>
  <c r="AB14" i="1"/>
  <c r="AC14" i="1"/>
  <c r="AD14" i="1"/>
  <c r="AE14" i="1"/>
  <c r="AF14" i="1"/>
  <c r="AG14" i="1"/>
  <c r="AH14" i="1"/>
  <c r="X11" i="1"/>
  <c r="Y11" i="1"/>
  <c r="X14" i="1"/>
  <c r="Y14" i="1"/>
  <c r="AH10" i="1" l="1"/>
  <c r="AD10" i="1"/>
  <c r="AE10" i="1"/>
  <c r="AA10" i="1"/>
  <c r="Y10" i="1"/>
  <c r="Z10" i="1"/>
  <c r="AG10" i="1"/>
  <c r="AC10" i="1"/>
  <c r="X10" i="1"/>
  <c r="AF10" i="1"/>
  <c r="AB10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F10" i="1" l="1"/>
  <c r="J10" i="1"/>
  <c r="N10" i="1"/>
  <c r="R10" i="1"/>
  <c r="V10" i="1"/>
  <c r="K10" i="1"/>
  <c r="S10" i="1"/>
  <c r="G10" i="1"/>
  <c r="O10" i="1"/>
  <c r="W10" i="1"/>
  <c r="I10" i="1"/>
  <c r="M10" i="1"/>
  <c r="Q10" i="1"/>
  <c r="U10" i="1"/>
  <c r="H10" i="1"/>
  <c r="L10" i="1"/>
  <c r="P10" i="1"/>
  <c r="T10" i="1"/>
</calcChain>
</file>

<file path=xl/sharedStrings.xml><?xml version="1.0" encoding="utf-8"?>
<sst xmlns="http://schemas.openxmlformats.org/spreadsheetml/2006/main" count="212" uniqueCount="63">
  <si>
    <t>SOURCE AND SINK CATEGORIES</t>
  </si>
  <si>
    <t>ACTIVITY DATA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</si>
  <si>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</si>
  <si>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</si>
  <si>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</si>
  <si>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</si>
  <si>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</si>
  <si>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</si>
  <si>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</si>
  <si>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</si>
  <si>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</si>
  <si>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</si>
  <si>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</si>
  <si>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</si>
  <si>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</si>
  <si>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</si>
  <si>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</si>
  <si>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</si>
  <si>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</si>
  <si>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</si>
  <si>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</si>
  <si>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</si>
  <si>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Solid fuels (Mt)</t>
  </si>
  <si>
    <t>Coal mining</t>
  </si>
  <si>
    <t>Underground mines</t>
  </si>
  <si>
    <t>Underground activities</t>
  </si>
  <si>
    <t>Post mining activities</t>
  </si>
  <si>
    <t>NA</t>
  </si>
  <si>
    <t>Surface mining</t>
  </si>
  <si>
    <t>Surface activities</t>
  </si>
  <si>
    <t>Oil and Natural Gas (PJ)</t>
  </si>
  <si>
    <t>Oil</t>
  </si>
  <si>
    <t>Exploration</t>
  </si>
  <si>
    <t>Crude oil production</t>
  </si>
  <si>
    <t>Crude oil transport: domestic</t>
  </si>
  <si>
    <t>Natural Gas</t>
  </si>
  <si>
    <t>Production and processing</t>
  </si>
  <si>
    <t>Transmission</t>
  </si>
  <si>
    <t>Distribution</t>
  </si>
  <si>
    <t>Venting and Flaring</t>
  </si>
  <si>
    <t>Flaring</t>
  </si>
  <si>
    <t>Sources:</t>
  </si>
  <si>
    <t>Other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</si>
  <si>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</si>
  <si>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</si>
  <si>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</si>
  <si>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</si>
  <si>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</si>
  <si>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</si>
  <si>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</si>
  <si>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</si>
  <si>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</si>
  <si>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FUGITIVES : ACTIVITY TABLE : 2018</t>
  </si>
  <si>
    <t>AUSTRALIA</t>
  </si>
  <si>
    <t>Venting</t>
  </si>
  <si>
    <t>Abandoned wells (count)</t>
  </si>
  <si>
    <t>Gas appliance leakage (count)</t>
  </si>
  <si>
    <t>Gas vehicles (count)</t>
  </si>
  <si>
    <t>Industrial and power plants</t>
  </si>
  <si>
    <t>Post meter leakage</t>
  </si>
  <si>
    <t>Crude oil refining and storage</t>
  </si>
  <si>
    <t>Oil and Natural Gas data derived from Australian Petroleum Statistics, Resources and Energy Quarterly statistics, NGER data and Residential Baseline Study for Australia 2000 – 2030</t>
  </si>
  <si>
    <t>Coal mining data based on production reports or the Australian Coal Board/Coal Services Pty Ltd and Queensland Dept. of Natural Resources, Mines and Energy.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</si>
</sst>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\ ###\ 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2" fillId="2" borderId="2" xfId="0" applyFont="1" applyFill="1" applyBorder="1" applyAlignment="1">
      <alignment horizontal="centerContinuous"/>
    </xf>
    <xf numFmtId="0" fontId="1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/>
    <xf numFmtId="0" fontId="2" fillId="2" borderId="7" xfId="0" applyFont="1" applyFill="1" applyBorder="1"/>
    <xf numFmtId="0" fontId="1" fillId="2" borderId="6" xfId="0" quotePrefix="1" applyFont="1" applyFill="1" applyBorder="1" applyAlignment="1">
      <alignment horizontal="center"/>
    </xf>
    <xf numFmtId="0" fontId="1" fillId="2" borderId="7" xfId="0" quotePrefix="1" applyFont="1" applyFill="1" applyBorder="1" applyAlignment="1">
      <alignment horizontal="center"/>
    </xf>
    <xf numFmtId="0" fontId="1" fillId="2" borderId="1" xfId="0" applyFont="1" applyFill="1" applyBorder="1"/>
    <xf numFmtId="164" fontId="2" fillId="2" borderId="0" xfId="0" applyNumberFormat="1" applyFont="1" applyFill="1" applyBorder="1" applyAlignment="1">
      <alignment horizontal="right" indent="1"/>
    </xf>
    <xf numFmtId="0" fontId="1" fillId="2" borderId="4" xfId="0" applyFont="1" applyFill="1" applyBorder="1"/>
    <xf numFmtId="0" fontId="1" fillId="2" borderId="0" xfId="0" applyFont="1" applyFill="1" applyBorder="1"/>
    <xf numFmtId="0" fontId="2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indent="1"/>
    </xf>
    <xf numFmtId="0" fontId="2" fillId="2" borderId="6" xfId="0" applyFont="1" applyFill="1" applyBorder="1"/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/>
    <xf numFmtId="164" fontId="2" fillId="2" borderId="7" xfId="0" applyNumberFormat="1" applyFont="1" applyFill="1" applyBorder="1" applyAlignment="1">
      <alignment horizontal="right" indent="1"/>
    </xf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164" fontId="1" fillId="2" borderId="4" xfId="0" applyNumberFormat="1" applyFont="1" applyFill="1" applyBorder="1" applyAlignment="1">
      <alignment horizontal="right" indent="1"/>
    </xf>
    <xf numFmtId="164" fontId="2" fillId="2" borderId="4" xfId="0" applyNumberFormat="1" applyFont="1" applyFill="1" applyBorder="1" applyAlignment="1">
      <alignment horizontal="right" indent="1"/>
    </xf>
    <xf numFmtId="164" fontId="2" fillId="2" borderId="6" xfId="0" applyNumberFormat="1" applyFont="1" applyFill="1" applyBorder="1" applyAlignment="1">
      <alignment horizontal="right" indent="1"/>
    </xf>
    <xf numFmtId="164" fontId="2" fillId="2" borderId="0" xfId="0" applyNumberFormat="1" applyFont="1" applyFill="1" applyBorder="1"/>
    <xf numFmtId="164" fontId="2" fillId="3" borderId="0" xfId="0" applyNumberFormat="1" applyFont="1" applyFill="1" applyBorder="1" applyAlignment="1">
      <alignment horizontal="right" indent="1"/>
    </xf>
    <xf numFmtId="0" fontId="1" fillId="3" borderId="4" xfId="0" applyFont="1" applyFill="1" applyBorder="1"/>
    <xf numFmtId="0" fontId="1" fillId="3" borderId="0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164" fontId="1" fillId="3" borderId="4" xfId="0" applyNumberFormat="1" applyFont="1" applyFill="1" applyBorder="1" applyAlignment="1">
      <alignment horizontal="right" indent="1"/>
    </xf>
    <xf numFmtId="164" fontId="1" fillId="3" borderId="0" xfId="0" applyNumberFormat="1" applyFont="1" applyFill="1" applyBorder="1" applyAlignment="1">
      <alignment horizontal="right" indent="1"/>
    </xf>
    <xf numFmtId="0" fontId="2" fillId="3" borderId="4" xfId="0" applyFont="1" applyFill="1" applyBorder="1"/>
    <xf numFmtId="164" fontId="2" fillId="3" borderId="4" xfId="0" applyNumberFormat="1" applyFont="1" applyFill="1" applyBorder="1" applyAlignment="1">
      <alignment horizontal="right" indent="1"/>
    </xf>
    <xf numFmtId="0" fontId="2" fillId="3" borderId="4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164" fontId="2" fillId="3" borderId="4" xfId="0" applyNumberFormat="1" applyFont="1" applyFill="1" applyBorder="1" applyAlignment="1">
      <alignment horizontal="right" vertical="center" indent="1"/>
    </xf>
    <xf numFmtId="0" fontId="1" fillId="3" borderId="4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 indent="2"/>
    </xf>
    <xf numFmtId="165" fontId="5" fillId="3" borderId="0" xfId="1" applyNumberFormat="1" applyFont="1" applyFill="1" applyBorder="1" applyAlignment="1">
      <alignment horizontal="right" indent="1"/>
    </xf>
    <xf numFmtId="0" fontId="5" fillId="3" borderId="0" xfId="0" applyFont="1" applyFill="1" applyBorder="1"/>
    <xf numFmtId="0" fontId="1" fillId="2" borderId="8" xfId="0" quotePrefix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right" indent="1"/>
    </xf>
    <xf numFmtId="164" fontId="1" fillId="2" borderId="5" xfId="0" applyNumberFormat="1" applyFont="1" applyFill="1" applyBorder="1" applyAlignment="1">
      <alignment horizontal="right" indent="1"/>
    </xf>
    <xf numFmtId="0" fontId="1" fillId="2" borderId="5" xfId="0" applyFont="1" applyFill="1" applyBorder="1"/>
    <xf numFmtId="164" fontId="1" fillId="3" borderId="5" xfId="0" applyNumberFormat="1" applyFont="1" applyFill="1" applyBorder="1" applyAlignment="1">
      <alignment horizontal="right" indent="1"/>
    </xf>
    <xf numFmtId="164" fontId="2" fillId="3" borderId="5" xfId="0" applyNumberFormat="1" applyFont="1" applyFill="1" applyBorder="1" applyAlignment="1">
      <alignment horizontal="right" indent="1"/>
    </xf>
    <xf numFmtId="165" fontId="5" fillId="3" borderId="5" xfId="1" applyNumberFormat="1" applyFont="1" applyFill="1" applyBorder="1" applyAlignment="1">
      <alignment horizontal="right" indent="1"/>
    </xf>
    <xf numFmtId="164" fontId="2" fillId="2" borderId="8" xfId="0" applyNumberFormat="1" applyFont="1" applyFill="1" applyBorder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tabSelected="1" topLeftCell="A3" zoomScale="90" zoomScaleNormal="90" workbookViewId="0">
      <selection activeCell="AG19" sqref="AG19"/>
    </sheetView>
  </sheetViews>
  <sheetFormatPr defaultColWidth="8.85546875" defaultRowHeight="12.75" x14ac:dyDescent="0.2"/>
  <cols>
    <col min="1" max="4" width="8.85546875" style="2"/>
    <col min="5" max="5" width="16.42578125" style="2" customWidth="1"/>
    <col min="6" max="25" width="12.140625" style="2" customWidth="1"/>
    <col min="26" max="34" width="12.140625" style="8" customWidth="1"/>
    <col min="35" max="35" width="8.85546875" style="2" bestFit="1" customWidth="1"/>
    <col min="36" max="16384" width="8.85546875" style="2"/>
  </cols>
  <sheetData>
    <row r="1" spans="1:34" ht="12.95" x14ac:dyDescent="0.3">
      <c r="A1" s="1" t="s">
        <v>52</v>
      </c>
    </row>
    <row r="2" spans="1:34" ht="12.95" x14ac:dyDescent="0.3">
      <c r="A2" s="1" t="s">
        <v>53</v>
      </c>
    </row>
    <row r="3" spans="1:34" ht="12.95" thickBot="1" x14ac:dyDescent="0.3"/>
    <row r="4" spans="1:34" ht="12.95" x14ac:dyDescent="0.3">
      <c r="A4" s="14" t="s">
        <v>0</v>
      </c>
      <c r="B4" s="5"/>
      <c r="C4" s="3"/>
      <c r="D4" s="3"/>
      <c r="E4" s="3"/>
      <c r="F4" s="4" t="s">
        <v>1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</row>
    <row r="5" spans="1:34" ht="12.6" x14ac:dyDescent="0.25">
      <c r="A5" s="7"/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AH5" s="10"/>
    </row>
    <row r="6" spans="1:34" ht="12.6" x14ac:dyDescent="0.25">
      <c r="A6" s="7"/>
      <c r="B6" s="8"/>
      <c r="C6" s="8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H6" s="10"/>
    </row>
    <row r="7" spans="1:34" ht="12.6" x14ac:dyDescent="0.25">
      <c r="A7" s="7"/>
      <c r="B7" s="8"/>
      <c r="C7" s="8"/>
      <c r="D7" s="8"/>
      <c r="E7" s="8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AH7" s="10"/>
    </row>
    <row r="8" spans="1:34" ht="13.5" thickBot="1" x14ac:dyDescent="0.35">
      <c r="A8" s="22"/>
      <c r="B8" s="11"/>
      <c r="C8" s="11"/>
      <c r="D8" s="11"/>
      <c r="E8" s="11"/>
      <c r="F8" s="12" t="s">
        <v>2</v>
      </c>
      <c r="G8" s="13" t="s">
        <v>3</v>
      </c>
      <c r="H8" s="13" t="s">
        <v>4</v>
      </c>
      <c r="I8" s="13" t="s">
        <v>5</v>
      </c>
      <c r="J8" s="13" t="s">
        <v>6</v>
      </c>
      <c r="K8" s="13" t="s">
        <v>7</v>
      </c>
      <c r="L8" s="13" t="s">
        <v>8</v>
      </c>
      <c r="M8" s="13" t="s">
        <v>9</v>
      </c>
      <c r="N8" s="13" t="s">
        <v>10</v>
      </c>
      <c r="O8" s="13" t="s">
        <v>11</v>
      </c>
      <c r="P8" s="13" t="s">
        <v>12</v>
      </c>
      <c r="Q8" s="13" t="s">
        <v>13</v>
      </c>
      <c r="R8" s="13" t="s">
        <v>14</v>
      </c>
      <c r="S8" s="13" t="s">
        <v>15</v>
      </c>
      <c r="T8" s="13" t="s">
        <v>16</v>
      </c>
      <c r="U8" s="13" t="s">
        <v>17</v>
      </c>
      <c r="V8" s="13" t="s">
        <v>18</v>
      </c>
      <c r="W8" s="13" t="s">
        <v>19</v>
      </c>
      <c r="X8" s="13" t="s">
        <v>20</v>
      </c>
      <c r="Y8" s="13" t="s">
        <v>21</v>
      </c>
      <c r="Z8" s="13" t="s">
        <v>43</v>
      </c>
      <c r="AA8" s="13" t="s">
        <v>44</v>
      </c>
      <c r="AB8" s="13" t="s">
        <v>45</v>
      </c>
      <c r="AC8" s="13" t="s">
        <v>46</v>
      </c>
      <c r="AD8" s="13" t="s">
        <v>47</v>
      </c>
      <c r="AE8" s="13" t="s">
        <v>48</v>
      </c>
      <c r="AF8" s="13" t="s">
        <v>49</v>
      </c>
      <c r="AG8" s="13" t="s">
        <v>50</v>
      </c>
      <c r="AH8" s="50" t="s">
        <v>51</v>
      </c>
    </row>
    <row r="9" spans="1:34" ht="12.95" x14ac:dyDescent="0.3">
      <c r="A9" s="14" t="s">
        <v>22</v>
      </c>
      <c r="B9" s="5"/>
      <c r="C9" s="5"/>
      <c r="D9" s="5"/>
      <c r="E9" s="6"/>
      <c r="F9" s="30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51"/>
    </row>
    <row r="10" spans="1:34" ht="12.95" x14ac:dyDescent="0.3">
      <c r="A10" s="16"/>
      <c r="B10" s="17" t="s">
        <v>23</v>
      </c>
      <c r="C10" s="8"/>
      <c r="D10" s="8"/>
      <c r="E10" s="10"/>
      <c r="F10" s="29">
        <f>SUM(F11,F14)</f>
        <v>241.02821799999998</v>
      </c>
      <c r="G10" s="21">
        <f t="shared" ref="G10:U10" si="0">SUM(G11,G14)</f>
        <v>253.678664</v>
      </c>
      <c r="H10" s="21">
        <f t="shared" si="0"/>
        <v>268.737077</v>
      </c>
      <c r="I10" s="21">
        <f t="shared" si="0"/>
        <v>269.76609400000001</v>
      </c>
      <c r="J10" s="21">
        <f t="shared" si="0"/>
        <v>273.87443099999996</v>
      </c>
      <c r="K10" s="21">
        <f t="shared" si="0"/>
        <v>287.13734599999998</v>
      </c>
      <c r="L10" s="21">
        <f t="shared" si="0"/>
        <v>295.768597</v>
      </c>
      <c r="M10" s="21">
        <f t="shared" si="0"/>
        <v>322.13131999999996</v>
      </c>
      <c r="N10" s="21">
        <f t="shared" si="0"/>
        <v>343.865342</v>
      </c>
      <c r="O10" s="21">
        <f t="shared" si="0"/>
        <v>351.23133100000001</v>
      </c>
      <c r="P10" s="21">
        <f t="shared" si="0"/>
        <v>366.03680200000002</v>
      </c>
      <c r="Q10" s="21">
        <f t="shared" si="0"/>
        <v>386.43737699999997</v>
      </c>
      <c r="R10" s="21">
        <f t="shared" si="0"/>
        <v>411.801491</v>
      </c>
      <c r="S10" s="21">
        <f t="shared" si="0"/>
        <v>414.93855500000001</v>
      </c>
      <c r="T10" s="21">
        <f t="shared" si="0"/>
        <v>426.77736900000002</v>
      </c>
      <c r="U10" s="21">
        <f t="shared" si="0"/>
        <v>460.508645</v>
      </c>
      <c r="V10" s="21">
        <f t="shared" ref="V10:Y10" si="1">SUM(V11,V14)</f>
        <v>466.23138999999998</v>
      </c>
      <c r="W10" s="21">
        <f t="shared" si="1"/>
        <v>480.58940900000005</v>
      </c>
      <c r="X10" s="21">
        <f t="shared" si="1"/>
        <v>481.23804200000001</v>
      </c>
      <c r="Y10" s="21">
        <f t="shared" si="1"/>
        <v>510.12567100000001</v>
      </c>
      <c r="Z10" s="21">
        <f t="shared" ref="Z10:AH10" si="2">SUM(Z11,Z14)</f>
        <v>543.56578200000001</v>
      </c>
      <c r="AA10" s="21">
        <f t="shared" si="2"/>
        <v>522.48810400000002</v>
      </c>
      <c r="AB10" s="21">
        <f t="shared" si="2"/>
        <v>548.49968299962495</v>
      </c>
      <c r="AC10" s="21">
        <f t="shared" si="2"/>
        <v>596.30239931420897</v>
      </c>
      <c r="AD10" s="21">
        <f t="shared" si="2"/>
        <v>625.40884885392006</v>
      </c>
      <c r="AE10" s="21">
        <f t="shared" si="2"/>
        <v>642.64153832512602</v>
      </c>
      <c r="AF10" s="21">
        <f t="shared" si="2"/>
        <v>628.88042274544296</v>
      </c>
      <c r="AG10" s="21">
        <f t="shared" si="2"/>
        <v>623.95496931813204</v>
      </c>
      <c r="AH10" s="52">
        <f t="shared" si="2"/>
        <v>618.41312999206002</v>
      </c>
    </row>
    <row r="11" spans="1:34" ht="12.95" x14ac:dyDescent="0.3">
      <c r="A11" s="18"/>
      <c r="B11" s="19"/>
      <c r="C11" s="19" t="s">
        <v>24</v>
      </c>
      <c r="D11" s="20"/>
      <c r="E11" s="10"/>
      <c r="F11" s="29">
        <f>SUM(F12:F13)</f>
        <v>56.746943999999999</v>
      </c>
      <c r="G11" s="21">
        <f t="shared" ref="G11:U11" si="3">SUM(G12:G13)</f>
        <v>59.475524</v>
      </c>
      <c r="H11" s="21">
        <f t="shared" si="3"/>
        <v>59.326331000000003</v>
      </c>
      <c r="I11" s="21">
        <f t="shared" si="3"/>
        <v>60.538713999999999</v>
      </c>
      <c r="J11" s="21">
        <f t="shared" si="3"/>
        <v>59.909942999999998</v>
      </c>
      <c r="K11" s="21">
        <f t="shared" si="3"/>
        <v>65.209263000000007</v>
      </c>
      <c r="L11" s="21">
        <f t="shared" si="3"/>
        <v>67.516400000000004</v>
      </c>
      <c r="M11" s="21">
        <f t="shared" si="3"/>
        <v>72.804295999999994</v>
      </c>
      <c r="N11" s="21">
        <f t="shared" si="3"/>
        <v>82.064413999999999</v>
      </c>
      <c r="O11" s="21">
        <f t="shared" si="3"/>
        <v>79.007411000000005</v>
      </c>
      <c r="P11" s="21">
        <f t="shared" si="3"/>
        <v>90.938603000000001</v>
      </c>
      <c r="Q11" s="21">
        <f t="shared" si="3"/>
        <v>92.039252000000005</v>
      </c>
      <c r="R11" s="21">
        <f t="shared" si="3"/>
        <v>91.367572999999993</v>
      </c>
      <c r="S11" s="21">
        <f t="shared" si="3"/>
        <v>81.729742999999999</v>
      </c>
      <c r="T11" s="21">
        <f t="shared" si="3"/>
        <v>81.031308999999993</v>
      </c>
      <c r="U11" s="21">
        <f t="shared" si="3"/>
        <v>86.591559000000004</v>
      </c>
      <c r="V11" s="21">
        <f t="shared" ref="V11:Y11" si="4">SUM(V12:V13)</f>
        <v>86.520449999999997</v>
      </c>
      <c r="W11" s="21">
        <f t="shared" si="4"/>
        <v>92.860287999999997</v>
      </c>
      <c r="X11" s="21">
        <f t="shared" si="4"/>
        <v>98.293045000000006</v>
      </c>
      <c r="Y11" s="21">
        <f t="shared" si="4"/>
        <v>104.10941200000001</v>
      </c>
      <c r="Z11" s="21">
        <f t="shared" ref="Z11:AH11" si="5">SUM(Z12:Z13)</f>
        <v>114.76137300000001</v>
      </c>
      <c r="AA11" s="21">
        <f t="shared" si="5"/>
        <v>107.29097</v>
      </c>
      <c r="AB11" s="21">
        <f t="shared" si="5"/>
        <v>95.831136000000001</v>
      </c>
      <c r="AC11" s="21">
        <f t="shared" si="5"/>
        <v>115.673025</v>
      </c>
      <c r="AD11" s="21">
        <f t="shared" si="5"/>
        <v>120.34540200000001</v>
      </c>
      <c r="AE11" s="21">
        <f t="shared" si="5"/>
        <v>131.544444</v>
      </c>
      <c r="AF11" s="21">
        <f t="shared" si="5"/>
        <v>120.49642</v>
      </c>
      <c r="AG11" s="21">
        <f t="shared" si="5"/>
        <v>116.00834342</v>
      </c>
      <c r="AH11" s="52">
        <f t="shared" si="5"/>
        <v>112.52760105500001</v>
      </c>
    </row>
    <row r="12" spans="1:34" ht="12.6" x14ac:dyDescent="0.25">
      <c r="A12" s="18"/>
      <c r="B12" s="20"/>
      <c r="C12" s="20"/>
      <c r="D12" s="20" t="s">
        <v>25</v>
      </c>
      <c r="E12" s="10"/>
      <c r="F12" s="30">
        <v>56.746943999999999</v>
      </c>
      <c r="G12" s="15">
        <v>59.475524</v>
      </c>
      <c r="H12" s="15">
        <v>59.326331000000003</v>
      </c>
      <c r="I12" s="15">
        <v>60.538713999999999</v>
      </c>
      <c r="J12" s="15">
        <v>59.909942999999998</v>
      </c>
      <c r="K12" s="15">
        <v>65.209263000000007</v>
      </c>
      <c r="L12" s="15">
        <v>67.516400000000004</v>
      </c>
      <c r="M12" s="15">
        <v>72.804295999999994</v>
      </c>
      <c r="N12" s="15">
        <v>82.064413999999999</v>
      </c>
      <c r="O12" s="15">
        <v>79.007411000000005</v>
      </c>
      <c r="P12" s="15">
        <v>90.938603000000001</v>
      </c>
      <c r="Q12" s="15">
        <v>92.039252000000005</v>
      </c>
      <c r="R12" s="15">
        <v>91.367572999999993</v>
      </c>
      <c r="S12" s="15">
        <v>81.729742999999999</v>
      </c>
      <c r="T12" s="15">
        <v>81.031308999999993</v>
      </c>
      <c r="U12" s="15">
        <v>86.591559000000004</v>
      </c>
      <c r="V12" s="15">
        <v>86.520449999999997</v>
      </c>
      <c r="W12" s="15">
        <v>92.860287999999997</v>
      </c>
      <c r="X12" s="15">
        <v>98.293045000000006</v>
      </c>
      <c r="Y12" s="15">
        <v>104.10941200000001</v>
      </c>
      <c r="Z12" s="15">
        <v>114.76137300000001</v>
      </c>
      <c r="AA12" s="15">
        <v>107.29097</v>
      </c>
      <c r="AB12" s="15">
        <v>95.831136000000001</v>
      </c>
      <c r="AC12" s="15">
        <v>115.673025</v>
      </c>
      <c r="AD12" s="15">
        <v>120.34540200000001</v>
      </c>
      <c r="AE12" s="15">
        <v>131.544444</v>
      </c>
      <c r="AF12" s="15">
        <v>120.49642</v>
      </c>
      <c r="AG12" s="15">
        <v>116.00834342</v>
      </c>
      <c r="AH12" s="51">
        <v>112.52760105500001</v>
      </c>
    </row>
    <row r="13" spans="1:34" ht="12.6" x14ac:dyDescent="0.25">
      <c r="A13" s="18"/>
      <c r="B13" s="20"/>
      <c r="C13" s="20"/>
      <c r="D13" s="20" t="s">
        <v>26</v>
      </c>
      <c r="E13" s="10"/>
      <c r="F13" s="30" t="s">
        <v>27</v>
      </c>
      <c r="G13" s="15" t="s">
        <v>27</v>
      </c>
      <c r="H13" s="15" t="s">
        <v>27</v>
      </c>
      <c r="I13" s="15" t="s">
        <v>27</v>
      </c>
      <c r="J13" s="15" t="s">
        <v>27</v>
      </c>
      <c r="K13" s="15" t="s">
        <v>27</v>
      </c>
      <c r="L13" s="15" t="s">
        <v>27</v>
      </c>
      <c r="M13" s="15" t="s">
        <v>27</v>
      </c>
      <c r="N13" s="15" t="s">
        <v>27</v>
      </c>
      <c r="O13" s="15" t="s">
        <v>27</v>
      </c>
      <c r="P13" s="15" t="s">
        <v>27</v>
      </c>
      <c r="Q13" s="15" t="s">
        <v>27</v>
      </c>
      <c r="R13" s="15" t="s">
        <v>27</v>
      </c>
      <c r="S13" s="15" t="s">
        <v>27</v>
      </c>
      <c r="T13" s="15" t="s">
        <v>27</v>
      </c>
      <c r="U13" s="15" t="s">
        <v>27</v>
      </c>
      <c r="V13" s="15" t="s">
        <v>27</v>
      </c>
      <c r="W13" s="15" t="s">
        <v>27</v>
      </c>
      <c r="X13" s="15" t="s">
        <v>27</v>
      </c>
      <c r="Y13" s="15" t="s">
        <v>27</v>
      </c>
      <c r="Z13" s="15" t="s">
        <v>27</v>
      </c>
      <c r="AA13" s="15" t="s">
        <v>27</v>
      </c>
      <c r="AB13" s="15" t="s">
        <v>27</v>
      </c>
      <c r="AC13" s="15" t="s">
        <v>27</v>
      </c>
      <c r="AD13" s="15" t="s">
        <v>27</v>
      </c>
      <c r="AE13" s="15" t="s">
        <v>27</v>
      </c>
      <c r="AF13" s="15" t="s">
        <v>27</v>
      </c>
      <c r="AG13" s="15" t="s">
        <v>27</v>
      </c>
      <c r="AH13" s="51" t="s">
        <v>27</v>
      </c>
    </row>
    <row r="14" spans="1:34" ht="12.95" x14ac:dyDescent="0.3">
      <c r="A14" s="18"/>
      <c r="B14" s="19"/>
      <c r="C14" s="19" t="s">
        <v>28</v>
      </c>
      <c r="D14" s="20"/>
      <c r="E14" s="10"/>
      <c r="F14" s="29">
        <f>F15</f>
        <v>184.281274</v>
      </c>
      <c r="G14" s="21">
        <f t="shared" ref="G14:AH14" si="6">G15</f>
        <v>194.20313999999999</v>
      </c>
      <c r="H14" s="21">
        <f t="shared" si="6"/>
        <v>209.41074599999999</v>
      </c>
      <c r="I14" s="21">
        <f t="shared" si="6"/>
        <v>209.22738000000001</v>
      </c>
      <c r="J14" s="21">
        <f t="shared" si="6"/>
        <v>213.96448799999999</v>
      </c>
      <c r="K14" s="21">
        <f t="shared" si="6"/>
        <v>221.92808299999999</v>
      </c>
      <c r="L14" s="21">
        <f t="shared" si="6"/>
        <v>228.252197</v>
      </c>
      <c r="M14" s="21">
        <f t="shared" si="6"/>
        <v>249.32702399999999</v>
      </c>
      <c r="N14" s="21">
        <f t="shared" si="6"/>
        <v>261.800928</v>
      </c>
      <c r="O14" s="21">
        <f t="shared" si="6"/>
        <v>272.22392000000002</v>
      </c>
      <c r="P14" s="21">
        <f t="shared" si="6"/>
        <v>275.09819900000002</v>
      </c>
      <c r="Q14" s="21">
        <f t="shared" si="6"/>
        <v>294.39812499999999</v>
      </c>
      <c r="R14" s="21">
        <f t="shared" si="6"/>
        <v>320.43391800000001</v>
      </c>
      <c r="S14" s="21">
        <f t="shared" si="6"/>
        <v>333.20881200000002</v>
      </c>
      <c r="T14" s="21">
        <f t="shared" si="6"/>
        <v>345.74606</v>
      </c>
      <c r="U14" s="21">
        <f t="shared" si="6"/>
        <v>373.91708599999998</v>
      </c>
      <c r="V14" s="21">
        <f t="shared" si="6"/>
        <v>379.71093999999999</v>
      </c>
      <c r="W14" s="21">
        <f t="shared" si="6"/>
        <v>387.72912100000002</v>
      </c>
      <c r="X14" s="21">
        <f t="shared" si="6"/>
        <v>382.944997</v>
      </c>
      <c r="Y14" s="21">
        <f t="shared" si="6"/>
        <v>406.01625899999999</v>
      </c>
      <c r="Z14" s="21">
        <f t="shared" si="6"/>
        <v>428.80440900000002</v>
      </c>
      <c r="AA14" s="21">
        <f t="shared" si="6"/>
        <v>415.19713400000001</v>
      </c>
      <c r="AB14" s="21">
        <f t="shared" si="6"/>
        <v>452.66854699962499</v>
      </c>
      <c r="AC14" s="21">
        <f t="shared" si="6"/>
        <v>480.62937431420897</v>
      </c>
      <c r="AD14" s="21">
        <f t="shared" si="6"/>
        <v>505.06344685392003</v>
      </c>
      <c r="AE14" s="21">
        <f t="shared" si="6"/>
        <v>511.09709432512602</v>
      </c>
      <c r="AF14" s="21">
        <f t="shared" si="6"/>
        <v>508.38400274544301</v>
      </c>
      <c r="AG14" s="21">
        <f t="shared" si="6"/>
        <v>507.94662589813203</v>
      </c>
      <c r="AH14" s="52">
        <f t="shared" si="6"/>
        <v>505.88552893705997</v>
      </c>
    </row>
    <row r="15" spans="1:34" ht="12.6" x14ac:dyDescent="0.25">
      <c r="A15" s="18"/>
      <c r="B15" s="20"/>
      <c r="C15" s="20"/>
      <c r="D15" s="20" t="s">
        <v>29</v>
      </c>
      <c r="E15" s="10"/>
      <c r="F15" s="30">
        <v>184.281274</v>
      </c>
      <c r="G15" s="15">
        <v>194.20313999999999</v>
      </c>
      <c r="H15" s="15">
        <v>209.41074599999999</v>
      </c>
      <c r="I15" s="15">
        <v>209.22738000000001</v>
      </c>
      <c r="J15" s="15">
        <v>213.96448799999999</v>
      </c>
      <c r="K15" s="15">
        <v>221.92808299999999</v>
      </c>
      <c r="L15" s="15">
        <v>228.252197</v>
      </c>
      <c r="M15" s="15">
        <v>249.32702399999999</v>
      </c>
      <c r="N15" s="15">
        <v>261.800928</v>
      </c>
      <c r="O15" s="15">
        <v>272.22392000000002</v>
      </c>
      <c r="P15" s="15">
        <v>275.09819900000002</v>
      </c>
      <c r="Q15" s="15">
        <v>294.39812499999999</v>
      </c>
      <c r="R15" s="15">
        <v>320.43391800000001</v>
      </c>
      <c r="S15" s="15">
        <v>333.20881200000002</v>
      </c>
      <c r="T15" s="15">
        <v>345.74606</v>
      </c>
      <c r="U15" s="15">
        <v>373.91708599999998</v>
      </c>
      <c r="V15" s="15">
        <v>379.71093999999999</v>
      </c>
      <c r="W15" s="15">
        <v>387.72912100000002</v>
      </c>
      <c r="X15" s="15">
        <v>382.944997</v>
      </c>
      <c r="Y15" s="15">
        <v>406.01625899999999</v>
      </c>
      <c r="Z15" s="15">
        <v>428.80440900000002</v>
      </c>
      <c r="AA15" s="15">
        <v>415.19713400000001</v>
      </c>
      <c r="AB15" s="15">
        <v>452.66854699962499</v>
      </c>
      <c r="AC15" s="15">
        <v>480.62937431420897</v>
      </c>
      <c r="AD15" s="15">
        <v>505.06344685392003</v>
      </c>
      <c r="AE15" s="15">
        <v>511.09709432512602</v>
      </c>
      <c r="AF15" s="15">
        <v>508.38400274544301</v>
      </c>
      <c r="AG15" s="15">
        <v>507.94662589813203</v>
      </c>
      <c r="AH15" s="51">
        <v>505.88552893705997</v>
      </c>
    </row>
    <row r="16" spans="1:34" ht="12.6" x14ac:dyDescent="0.25">
      <c r="A16" s="18"/>
      <c r="B16" s="20"/>
      <c r="C16" s="20"/>
      <c r="D16" s="20" t="s">
        <v>26</v>
      </c>
      <c r="E16" s="10"/>
      <c r="F16" s="30" t="s">
        <v>27</v>
      </c>
      <c r="G16" s="15" t="s">
        <v>27</v>
      </c>
      <c r="H16" s="15" t="s">
        <v>27</v>
      </c>
      <c r="I16" s="15" t="s">
        <v>27</v>
      </c>
      <c r="J16" s="15" t="s">
        <v>27</v>
      </c>
      <c r="K16" s="15" t="s">
        <v>27</v>
      </c>
      <c r="L16" s="15" t="s">
        <v>27</v>
      </c>
      <c r="M16" s="15" t="s">
        <v>27</v>
      </c>
      <c r="N16" s="15" t="s">
        <v>27</v>
      </c>
      <c r="O16" s="15" t="s">
        <v>27</v>
      </c>
      <c r="P16" s="15" t="s">
        <v>27</v>
      </c>
      <c r="Q16" s="15" t="s">
        <v>27</v>
      </c>
      <c r="R16" s="15" t="s">
        <v>27</v>
      </c>
      <c r="S16" s="15" t="s">
        <v>27</v>
      </c>
      <c r="T16" s="15" t="s">
        <v>27</v>
      </c>
      <c r="U16" s="15" t="s">
        <v>27</v>
      </c>
      <c r="V16" s="15" t="s">
        <v>27</v>
      </c>
      <c r="W16" s="15" t="s">
        <v>27</v>
      </c>
      <c r="X16" s="15" t="s">
        <v>27</v>
      </c>
      <c r="Y16" s="15" t="s">
        <v>27</v>
      </c>
      <c r="Z16" s="15" t="s">
        <v>27</v>
      </c>
      <c r="AA16" s="15" t="s">
        <v>27</v>
      </c>
      <c r="AB16" s="15" t="s">
        <v>27</v>
      </c>
      <c r="AC16" s="15" t="s">
        <v>27</v>
      </c>
      <c r="AD16" s="15" t="s">
        <v>27</v>
      </c>
      <c r="AE16" s="15" t="s">
        <v>27</v>
      </c>
      <c r="AF16" s="15" t="s">
        <v>27</v>
      </c>
      <c r="AG16" s="15" t="s">
        <v>27</v>
      </c>
      <c r="AH16" s="51" t="s">
        <v>27</v>
      </c>
    </row>
    <row r="17" spans="1:34" ht="12.95" x14ac:dyDescent="0.3">
      <c r="A17" s="16"/>
      <c r="B17" s="17" t="s">
        <v>42</v>
      </c>
      <c r="C17" s="17"/>
      <c r="D17" s="17"/>
      <c r="E17" s="1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53"/>
    </row>
    <row r="18" spans="1:34" ht="12.95" x14ac:dyDescent="0.3">
      <c r="A18" s="16" t="s">
        <v>30</v>
      </c>
      <c r="B18" s="17"/>
      <c r="C18" s="17"/>
      <c r="D18" s="17"/>
      <c r="E18" s="10"/>
      <c r="F18" s="29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52"/>
    </row>
    <row r="19" spans="1:34" s="36" customFormat="1" ht="12.95" x14ac:dyDescent="0.3">
      <c r="A19" s="34"/>
      <c r="B19" s="35" t="s">
        <v>31</v>
      </c>
      <c r="E19" s="37"/>
      <c r="F19" s="38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54"/>
    </row>
    <row r="20" spans="1:34" s="36" customFormat="1" ht="12.6" x14ac:dyDescent="0.25">
      <c r="A20" s="40"/>
      <c r="C20" s="36" t="s">
        <v>32</v>
      </c>
      <c r="E20" s="37"/>
      <c r="F20" s="41" t="s">
        <v>27</v>
      </c>
      <c r="G20" s="33" t="s">
        <v>27</v>
      </c>
      <c r="H20" s="33" t="s">
        <v>27</v>
      </c>
      <c r="I20" s="33" t="s">
        <v>27</v>
      </c>
      <c r="J20" s="33" t="s">
        <v>27</v>
      </c>
      <c r="K20" s="33" t="s">
        <v>27</v>
      </c>
      <c r="L20" s="33" t="s">
        <v>27</v>
      </c>
      <c r="M20" s="33" t="s">
        <v>27</v>
      </c>
      <c r="N20" s="33" t="s">
        <v>27</v>
      </c>
      <c r="O20" s="33" t="s">
        <v>27</v>
      </c>
      <c r="P20" s="33" t="s">
        <v>27</v>
      </c>
      <c r="Q20" s="33" t="s">
        <v>27</v>
      </c>
      <c r="R20" s="33" t="s">
        <v>27</v>
      </c>
      <c r="S20" s="33" t="s">
        <v>27</v>
      </c>
      <c r="T20" s="33" t="s">
        <v>27</v>
      </c>
      <c r="U20" s="33" t="s">
        <v>27</v>
      </c>
      <c r="V20" s="33" t="s">
        <v>27</v>
      </c>
      <c r="W20" s="33" t="s">
        <v>27</v>
      </c>
      <c r="X20" s="33" t="s">
        <v>27</v>
      </c>
      <c r="Y20" s="33" t="s">
        <v>27</v>
      </c>
      <c r="Z20" s="33" t="s">
        <v>27</v>
      </c>
      <c r="AA20" s="33" t="s">
        <v>27</v>
      </c>
      <c r="AB20" s="33" t="s">
        <v>27</v>
      </c>
      <c r="AC20" s="33" t="s">
        <v>27</v>
      </c>
      <c r="AD20" s="33" t="s">
        <v>27</v>
      </c>
      <c r="AE20" s="33" t="s">
        <v>27</v>
      </c>
      <c r="AF20" s="33" t="s">
        <v>27</v>
      </c>
      <c r="AG20" s="33" t="s">
        <v>27</v>
      </c>
      <c r="AH20" s="55" t="s">
        <v>27</v>
      </c>
    </row>
    <row r="21" spans="1:34" s="36" customFormat="1" ht="12.6" x14ac:dyDescent="0.25">
      <c r="A21" s="42"/>
      <c r="C21" s="43" t="s">
        <v>33</v>
      </c>
      <c r="E21" s="37"/>
      <c r="F21" s="44">
        <v>1183.8</v>
      </c>
      <c r="G21" s="33">
        <v>1182.3</v>
      </c>
      <c r="H21" s="33">
        <v>1158.4000000000001</v>
      </c>
      <c r="I21" s="33">
        <v>1136</v>
      </c>
      <c r="J21" s="33">
        <v>1071</v>
      </c>
      <c r="K21" s="33">
        <v>1154</v>
      </c>
      <c r="L21" s="33">
        <v>1119.3</v>
      </c>
      <c r="M21" s="33">
        <v>1148.8</v>
      </c>
      <c r="N21" s="33">
        <v>1256.5999999999999</v>
      </c>
      <c r="O21" s="33">
        <v>1032.2</v>
      </c>
      <c r="P21" s="33">
        <v>1386.2</v>
      </c>
      <c r="Q21" s="33">
        <v>1432.1</v>
      </c>
      <c r="R21" s="33">
        <v>1335.7</v>
      </c>
      <c r="S21" s="33">
        <v>1232.8330000000001</v>
      </c>
      <c r="T21" s="33">
        <v>1031.4010000000001</v>
      </c>
      <c r="U21" s="33">
        <v>938.78</v>
      </c>
      <c r="V21" s="33">
        <v>856.60500000000002</v>
      </c>
      <c r="W21" s="33">
        <v>1031.1120000000001</v>
      </c>
      <c r="X21" s="33">
        <v>957.19899999999996</v>
      </c>
      <c r="Y21" s="33">
        <v>1028.0609999999999</v>
      </c>
      <c r="Z21" s="33">
        <v>995.09500000000003</v>
      </c>
      <c r="AA21" s="33">
        <v>946.55100000000004</v>
      </c>
      <c r="AB21" s="33">
        <v>888.50599999999997</v>
      </c>
      <c r="AC21" s="33">
        <v>784.92700000000002</v>
      </c>
      <c r="AD21" s="33">
        <v>745.16200000000003</v>
      </c>
      <c r="AE21" s="33">
        <v>705.25800000000004</v>
      </c>
      <c r="AF21" s="33">
        <v>680.61900000000003</v>
      </c>
      <c r="AG21" s="33">
        <v>596.90300000000002</v>
      </c>
      <c r="AH21" s="55">
        <v>572.01499999999999</v>
      </c>
    </row>
    <row r="22" spans="1:34" s="36" customFormat="1" ht="12.6" x14ac:dyDescent="0.25">
      <c r="A22" s="42"/>
      <c r="C22" s="43" t="s">
        <v>34</v>
      </c>
      <c r="E22" s="37"/>
      <c r="F22" s="44">
        <v>814.1</v>
      </c>
      <c r="G22" s="33">
        <v>822</v>
      </c>
      <c r="H22" s="33">
        <v>801</v>
      </c>
      <c r="I22" s="33">
        <v>769.2</v>
      </c>
      <c r="J22" s="33">
        <v>702.4</v>
      </c>
      <c r="K22" s="33">
        <v>764</v>
      </c>
      <c r="L22" s="33">
        <v>801.3</v>
      </c>
      <c r="M22" s="33">
        <v>798.8</v>
      </c>
      <c r="N22" s="33">
        <v>845.2</v>
      </c>
      <c r="O22" s="33">
        <v>672.11599999999999</v>
      </c>
      <c r="P22" s="33">
        <v>1146.3879999999999</v>
      </c>
      <c r="Q22" s="33">
        <v>1195.6233721999999</v>
      </c>
      <c r="R22" s="33">
        <v>1132.0015424000001</v>
      </c>
      <c r="S22" s="33">
        <v>977.20425150000005</v>
      </c>
      <c r="T22" s="33">
        <v>777.02499999999998</v>
      </c>
      <c r="U22" s="33">
        <v>836.73599999999999</v>
      </c>
      <c r="V22" s="33">
        <v>734.79100000000005</v>
      </c>
      <c r="W22" s="33">
        <v>893.245</v>
      </c>
      <c r="X22" s="33">
        <v>798.91099999999994</v>
      </c>
      <c r="Y22" s="33">
        <v>593.75202079999997</v>
      </c>
      <c r="Z22" s="33">
        <v>506.45995399999998</v>
      </c>
      <c r="AA22" s="33">
        <v>784.91547404211997</v>
      </c>
      <c r="AB22" s="33">
        <v>770.32235100000003</v>
      </c>
      <c r="AC22" s="33">
        <v>673.30143199999998</v>
      </c>
      <c r="AD22" s="33">
        <v>632.11684300000002</v>
      </c>
      <c r="AE22" s="33">
        <v>603.63032099999998</v>
      </c>
      <c r="AF22" s="33">
        <v>591.15925300000004</v>
      </c>
      <c r="AG22" s="33">
        <v>510.99138599999998</v>
      </c>
      <c r="AH22" s="55">
        <v>499.52414099999999</v>
      </c>
    </row>
    <row r="23" spans="1:34" s="36" customFormat="1" ht="12.6" x14ac:dyDescent="0.25">
      <c r="A23" s="42"/>
      <c r="C23" s="43" t="s">
        <v>60</v>
      </c>
      <c r="E23" s="37"/>
      <c r="F23" s="44">
        <v>1386.3</v>
      </c>
      <c r="G23" s="33">
        <v>1421.4</v>
      </c>
      <c r="H23" s="33">
        <v>1440</v>
      </c>
      <c r="I23" s="33">
        <v>1494.8</v>
      </c>
      <c r="J23" s="33">
        <v>1518.1</v>
      </c>
      <c r="K23" s="33">
        <v>1562.3</v>
      </c>
      <c r="L23" s="33">
        <v>1623.5</v>
      </c>
      <c r="M23" s="33">
        <v>1648</v>
      </c>
      <c r="N23" s="33">
        <v>1671.5</v>
      </c>
      <c r="O23" s="33">
        <v>1675.8</v>
      </c>
      <c r="P23" s="33">
        <v>1672.8</v>
      </c>
      <c r="Q23" s="33">
        <v>1695</v>
      </c>
      <c r="R23" s="33">
        <v>1667.8</v>
      </c>
      <c r="S23" s="33">
        <v>1626.2560000000001</v>
      </c>
      <c r="T23" s="33">
        <v>1527.777</v>
      </c>
      <c r="U23" s="33">
        <v>1540.4449999999999</v>
      </c>
      <c r="V23" s="33">
        <v>1406.6220000000001</v>
      </c>
      <c r="W23" s="33">
        <v>1503.143</v>
      </c>
      <c r="X23" s="33">
        <v>1462.173</v>
      </c>
      <c r="Y23" s="33">
        <v>1477.1279999999999</v>
      </c>
      <c r="Z23" s="33">
        <v>1434.97</v>
      </c>
      <c r="AA23" s="33">
        <v>1629.596</v>
      </c>
      <c r="AB23" s="33">
        <v>1554.2149999999999</v>
      </c>
      <c r="AC23" s="33">
        <v>1548.87</v>
      </c>
      <c r="AD23" s="33">
        <v>1446.9590000000001</v>
      </c>
      <c r="AE23" s="33">
        <v>1262.443</v>
      </c>
      <c r="AF23" s="33">
        <v>1102.442</v>
      </c>
      <c r="AG23" s="33">
        <v>1069.777</v>
      </c>
      <c r="AH23" s="55">
        <v>1130.7529999999999</v>
      </c>
    </row>
    <row r="24" spans="1:34" s="36" customFormat="1" ht="12.6" x14ac:dyDescent="0.25">
      <c r="A24" s="42"/>
      <c r="C24" s="43" t="s">
        <v>42</v>
      </c>
      <c r="D24" s="36" t="s">
        <v>55</v>
      </c>
      <c r="E24" s="37"/>
      <c r="F24" s="44">
        <v>1170</v>
      </c>
      <c r="G24" s="33">
        <v>1263</v>
      </c>
      <c r="H24" s="33">
        <v>1302</v>
      </c>
      <c r="I24" s="33">
        <v>1336</v>
      </c>
      <c r="J24" s="33">
        <v>1381</v>
      </c>
      <c r="K24" s="33">
        <v>1409</v>
      </c>
      <c r="L24" s="33">
        <v>1451</v>
      </c>
      <c r="M24" s="33">
        <v>1523</v>
      </c>
      <c r="N24" s="33">
        <v>1615</v>
      </c>
      <c r="O24" s="33">
        <v>1647</v>
      </c>
      <c r="P24" s="33">
        <v>1685</v>
      </c>
      <c r="Q24" s="33">
        <v>1734</v>
      </c>
      <c r="R24" s="33">
        <v>1780</v>
      </c>
      <c r="S24" s="33">
        <v>1832</v>
      </c>
      <c r="T24" s="33">
        <v>1914</v>
      </c>
      <c r="U24" s="33">
        <v>1977</v>
      </c>
      <c r="V24" s="33">
        <v>2060</v>
      </c>
      <c r="W24" s="33">
        <v>2206</v>
      </c>
      <c r="X24" s="33">
        <v>2334</v>
      </c>
      <c r="Y24" s="33">
        <v>2416</v>
      </c>
      <c r="Z24" s="33">
        <v>2455</v>
      </c>
      <c r="AA24" s="33">
        <v>2501</v>
      </c>
      <c r="AB24" s="33">
        <v>2553</v>
      </c>
      <c r="AC24" s="33">
        <v>2595</v>
      </c>
      <c r="AD24" s="33">
        <v>2635</v>
      </c>
      <c r="AE24" s="33">
        <v>2665</v>
      </c>
      <c r="AF24" s="33">
        <v>2680</v>
      </c>
      <c r="AG24" s="33">
        <v>2703</v>
      </c>
      <c r="AH24" s="55">
        <v>2741</v>
      </c>
    </row>
    <row r="25" spans="1:34" s="36" customFormat="1" ht="12.95" x14ac:dyDescent="0.3">
      <c r="A25" s="45"/>
      <c r="B25" s="46" t="s">
        <v>35</v>
      </c>
      <c r="C25" s="43"/>
      <c r="D25" s="43"/>
      <c r="E25" s="37"/>
      <c r="F25" s="38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54"/>
    </row>
    <row r="26" spans="1:34" s="36" customFormat="1" ht="12.95" x14ac:dyDescent="0.25">
      <c r="A26" s="45"/>
      <c r="B26" s="46"/>
      <c r="C26" s="43" t="s">
        <v>32</v>
      </c>
      <c r="D26" s="43"/>
      <c r="E26" s="37"/>
      <c r="F26" s="41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  <c r="T26" s="33" t="s">
        <v>27</v>
      </c>
      <c r="U26" s="33" t="s">
        <v>27</v>
      </c>
      <c r="V26" s="33" t="s">
        <v>27</v>
      </c>
      <c r="W26" s="33" t="s">
        <v>27</v>
      </c>
      <c r="X26" s="33" t="s">
        <v>27</v>
      </c>
      <c r="Y26" s="33" t="s">
        <v>27</v>
      </c>
      <c r="Z26" s="33" t="s">
        <v>27</v>
      </c>
      <c r="AA26" s="33" t="s">
        <v>27</v>
      </c>
      <c r="AB26" s="33" t="s">
        <v>27</v>
      </c>
      <c r="AC26" s="33" t="s">
        <v>27</v>
      </c>
      <c r="AD26" s="33" t="s">
        <v>27</v>
      </c>
      <c r="AE26" s="33" t="s">
        <v>27</v>
      </c>
      <c r="AF26" s="33" t="s">
        <v>27</v>
      </c>
      <c r="AG26" s="33" t="s">
        <v>27</v>
      </c>
      <c r="AH26" s="55" t="s">
        <v>27</v>
      </c>
    </row>
    <row r="27" spans="1:34" s="36" customFormat="1" ht="12.6" x14ac:dyDescent="0.25">
      <c r="A27" s="40"/>
      <c r="C27" s="36" t="s">
        <v>36</v>
      </c>
      <c r="E27" s="37"/>
      <c r="F27" s="33">
        <v>797.3</v>
      </c>
      <c r="G27" s="33">
        <v>840.4</v>
      </c>
      <c r="H27" s="33">
        <v>932.1</v>
      </c>
      <c r="I27" s="33">
        <v>978.1</v>
      </c>
      <c r="J27" s="33">
        <v>1064.9000000000001</v>
      </c>
      <c r="K27" s="33">
        <v>1174.9000000000001</v>
      </c>
      <c r="L27" s="33">
        <v>1204.0999999999999</v>
      </c>
      <c r="M27" s="33">
        <v>1225.7</v>
      </c>
      <c r="N27" s="33">
        <v>1275.5</v>
      </c>
      <c r="O27" s="33">
        <v>1332.6</v>
      </c>
      <c r="P27" s="33">
        <v>1316.5</v>
      </c>
      <c r="Q27" s="33">
        <v>1374.8</v>
      </c>
      <c r="R27" s="33">
        <v>1388.9</v>
      </c>
      <c r="S27" s="33">
        <v>1435.606</v>
      </c>
      <c r="T27" s="33">
        <v>1438.662</v>
      </c>
      <c r="U27" s="33">
        <v>1611.126</v>
      </c>
      <c r="V27" s="33">
        <v>1671.17</v>
      </c>
      <c r="W27" s="33">
        <v>1772.5440000000001</v>
      </c>
      <c r="X27" s="33">
        <v>1845.16</v>
      </c>
      <c r="Y27" s="33">
        <v>1935.633</v>
      </c>
      <c r="Z27" s="33">
        <v>2062.1190000000001</v>
      </c>
      <c r="AA27" s="33">
        <v>2270.3200000000002</v>
      </c>
      <c r="AB27" s="33">
        <v>2155.06</v>
      </c>
      <c r="AC27" s="33">
        <v>2464.0720000000001</v>
      </c>
      <c r="AD27" s="33">
        <v>2534.5210000000002</v>
      </c>
      <c r="AE27" s="33">
        <v>2659.3470000000002</v>
      </c>
      <c r="AF27" s="33">
        <v>3236.8220000000001</v>
      </c>
      <c r="AG27" s="33">
        <v>4129.4520000000002</v>
      </c>
      <c r="AH27" s="55">
        <v>4731.1589999999997</v>
      </c>
    </row>
    <row r="28" spans="1:34" s="36" customFormat="1" ht="12.6" x14ac:dyDescent="0.25">
      <c r="A28" s="42"/>
      <c r="C28" s="43" t="s">
        <v>37</v>
      </c>
      <c r="E28" s="37"/>
      <c r="F28" s="41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  <c r="T28" s="33" t="s">
        <v>27</v>
      </c>
      <c r="U28" s="33" t="s">
        <v>27</v>
      </c>
      <c r="V28" s="33" t="s">
        <v>27</v>
      </c>
      <c r="W28" s="33" t="s">
        <v>27</v>
      </c>
      <c r="X28" s="33" t="s">
        <v>27</v>
      </c>
      <c r="Y28" s="33" t="s">
        <v>27</v>
      </c>
      <c r="Z28" s="33" t="s">
        <v>27</v>
      </c>
      <c r="AA28" s="33" t="s">
        <v>27</v>
      </c>
      <c r="AB28" s="33" t="s">
        <v>27</v>
      </c>
      <c r="AC28" s="33" t="s">
        <v>27</v>
      </c>
      <c r="AD28" s="33" t="s">
        <v>27</v>
      </c>
      <c r="AE28" s="33" t="s">
        <v>27</v>
      </c>
      <c r="AF28" s="33" t="s">
        <v>27</v>
      </c>
      <c r="AG28" s="33" t="s">
        <v>27</v>
      </c>
      <c r="AH28" s="55" t="s">
        <v>27</v>
      </c>
    </row>
    <row r="29" spans="1:34" s="36" customFormat="1" ht="12.6" x14ac:dyDescent="0.25">
      <c r="A29" s="42"/>
      <c r="C29" s="43" t="s">
        <v>38</v>
      </c>
      <c r="E29" s="37"/>
      <c r="F29" s="33">
        <v>294.08414176539702</v>
      </c>
      <c r="G29" s="33">
        <v>282.08655426865101</v>
      </c>
      <c r="H29" s="33">
        <v>286.72304713604802</v>
      </c>
      <c r="I29" s="33">
        <v>286.31648714356299</v>
      </c>
      <c r="J29" s="33">
        <v>293.048147272412</v>
      </c>
      <c r="K29" s="33">
        <v>305.56795641830098</v>
      </c>
      <c r="L29" s="33">
        <v>305.91660438169799</v>
      </c>
      <c r="M29" s="33">
        <v>314.24515328724402</v>
      </c>
      <c r="N29" s="33">
        <v>328.06319649029501</v>
      </c>
      <c r="O29" s="33">
        <v>299.67488292717098</v>
      </c>
      <c r="P29" s="33">
        <v>321.25114808703199</v>
      </c>
      <c r="Q29" s="33">
        <v>339.28157975041802</v>
      </c>
      <c r="R29" s="33">
        <v>357.32356130555502</v>
      </c>
      <c r="S29" s="33">
        <v>378.54563022878898</v>
      </c>
      <c r="T29" s="33">
        <v>383.058284655622</v>
      </c>
      <c r="U29" s="33">
        <v>384.503391767035</v>
      </c>
      <c r="V29" s="33">
        <v>383.25788930023498</v>
      </c>
      <c r="W29" s="33">
        <v>381.23131294853198</v>
      </c>
      <c r="X29" s="33">
        <v>518.38988332002396</v>
      </c>
      <c r="Y29" s="33">
        <v>397.46244873518901</v>
      </c>
      <c r="Z29" s="33">
        <v>400.72828204559301</v>
      </c>
      <c r="AA29" s="33">
        <v>400.06912552599499</v>
      </c>
      <c r="AB29" s="33">
        <v>403.142694228957</v>
      </c>
      <c r="AC29" s="33">
        <v>411.26649352557598</v>
      </c>
      <c r="AD29" s="33">
        <v>416.01796499024698</v>
      </c>
      <c r="AE29" s="33">
        <v>406.41988256379199</v>
      </c>
      <c r="AF29" s="33">
        <v>406.024849167909</v>
      </c>
      <c r="AG29" s="33">
        <v>396.89216584554401</v>
      </c>
      <c r="AH29" s="55">
        <v>386.68051798997402</v>
      </c>
    </row>
    <row r="30" spans="1:34" s="36" customFormat="1" ht="12.6" x14ac:dyDescent="0.25">
      <c r="A30" s="42"/>
      <c r="C30" s="43" t="s">
        <v>42</v>
      </c>
      <c r="E30" s="37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55"/>
    </row>
    <row r="31" spans="1:34" s="36" customFormat="1" ht="12.6" x14ac:dyDescent="0.25">
      <c r="A31" s="42"/>
      <c r="D31" s="36" t="s">
        <v>55</v>
      </c>
      <c r="E31" s="37"/>
      <c r="F31" s="33">
        <v>5507</v>
      </c>
      <c r="G31" s="33">
        <v>5667</v>
      </c>
      <c r="H31" s="33">
        <v>5807</v>
      </c>
      <c r="I31" s="33">
        <v>5959</v>
      </c>
      <c r="J31" s="33">
        <v>6136</v>
      </c>
      <c r="K31" s="33">
        <v>6311</v>
      </c>
      <c r="L31" s="33">
        <v>6473</v>
      </c>
      <c r="M31" s="33">
        <v>6702</v>
      </c>
      <c r="N31" s="33">
        <v>6932</v>
      </c>
      <c r="O31" s="33">
        <v>7137</v>
      </c>
      <c r="P31" s="33">
        <v>7292</v>
      </c>
      <c r="Q31" s="33">
        <v>7534</v>
      </c>
      <c r="R31" s="33">
        <v>7765</v>
      </c>
      <c r="S31" s="33">
        <v>7984</v>
      </c>
      <c r="T31" s="33">
        <v>8338</v>
      </c>
      <c r="U31" s="33">
        <v>8686</v>
      </c>
      <c r="V31" s="33">
        <v>9079</v>
      </c>
      <c r="W31" s="33">
        <v>9643</v>
      </c>
      <c r="X31" s="33">
        <v>10294</v>
      </c>
      <c r="Y31" s="33">
        <v>11079</v>
      </c>
      <c r="Z31" s="33">
        <v>12005</v>
      </c>
      <c r="AA31" s="33">
        <v>12622</v>
      </c>
      <c r="AB31" s="33">
        <v>13350</v>
      </c>
      <c r="AC31" s="33">
        <v>14723</v>
      </c>
      <c r="AD31" s="33">
        <v>16464</v>
      </c>
      <c r="AE31" s="33">
        <v>17525</v>
      </c>
      <c r="AF31" s="33">
        <v>18318</v>
      </c>
      <c r="AG31" s="33">
        <v>18961</v>
      </c>
      <c r="AH31" s="55">
        <v>19760</v>
      </c>
    </row>
    <row r="32" spans="1:34" s="36" customFormat="1" ht="12.6" x14ac:dyDescent="0.25">
      <c r="A32" s="42"/>
      <c r="C32" s="47" t="s">
        <v>59</v>
      </c>
      <c r="E32" s="37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55"/>
    </row>
    <row r="33" spans="1:35" s="36" customFormat="1" ht="12.6" x14ac:dyDescent="0.25">
      <c r="A33" s="42"/>
      <c r="D33" s="36" t="s">
        <v>57</v>
      </c>
      <c r="E33" s="37"/>
      <c r="F33" s="33">
        <v>0</v>
      </c>
      <c r="G33" s="33">
        <v>584.24151061234568</v>
      </c>
      <c r="H33" s="33">
        <v>584.24151061234568</v>
      </c>
      <c r="I33" s="33">
        <v>778.98868081646094</v>
      </c>
      <c r="J33" s="33">
        <v>973.73585102057609</v>
      </c>
      <c r="K33" s="33">
        <v>1304.8060403675718</v>
      </c>
      <c r="L33" s="33">
        <v>1283.3245301772899</v>
      </c>
      <c r="M33" s="33">
        <v>1228.7867165421571</v>
      </c>
      <c r="N33" s="33">
        <v>1244.9497767991343</v>
      </c>
      <c r="O33" s="33">
        <v>1071.2544508020906</v>
      </c>
      <c r="P33" s="33">
        <v>973.54364235478056</v>
      </c>
      <c r="Q33" s="33">
        <v>842.39287324212444</v>
      </c>
      <c r="R33" s="33">
        <v>939.46709072099418</v>
      </c>
      <c r="S33" s="33">
        <v>930.20186227351564</v>
      </c>
      <c r="T33" s="33">
        <v>872.07281960816499</v>
      </c>
      <c r="U33" s="33">
        <v>891.92355591908586</v>
      </c>
      <c r="V33" s="33">
        <v>1171.5134968890084</v>
      </c>
      <c r="W33" s="33">
        <v>981.36524453836705</v>
      </c>
      <c r="X33" s="33">
        <v>949.86229507383439</v>
      </c>
      <c r="Y33" s="33">
        <v>1232.1545635116211</v>
      </c>
      <c r="Z33" s="33">
        <v>1207.0794355606802</v>
      </c>
      <c r="AA33" s="33">
        <v>1354.6974158609198</v>
      </c>
      <c r="AB33" s="33">
        <v>1479.849204742002</v>
      </c>
      <c r="AC33" s="33">
        <v>1702.0694026790229</v>
      </c>
      <c r="AD33" s="33">
        <v>1798.325003434441</v>
      </c>
      <c r="AE33" s="33">
        <v>2278.4435730614</v>
      </c>
      <c r="AF33" s="33">
        <v>2444.9799591003275</v>
      </c>
      <c r="AG33" s="33">
        <v>2200.5384162025111</v>
      </c>
      <c r="AH33" s="55">
        <v>2610.7200000000003</v>
      </c>
    </row>
    <row r="34" spans="1:35" s="36" customFormat="1" ht="12.6" x14ac:dyDescent="0.25">
      <c r="A34" s="42"/>
      <c r="D34" s="36" t="s">
        <v>56</v>
      </c>
      <c r="E34" s="37"/>
      <c r="F34" s="48">
        <v>7503760.2146556135</v>
      </c>
      <c r="G34" s="48">
        <v>7953045.8574537914</v>
      </c>
      <c r="H34" s="48">
        <v>8448779.766021084</v>
      </c>
      <c r="I34" s="48">
        <v>8906534.812041739</v>
      </c>
      <c r="J34" s="48">
        <v>9469589.1510108076</v>
      </c>
      <c r="K34" s="48">
        <v>9906270.9126917552</v>
      </c>
      <c r="L34" s="48">
        <v>10207288.925664036</v>
      </c>
      <c r="M34" s="48">
        <v>10602769.62553481</v>
      </c>
      <c r="N34" s="48">
        <v>11199239.345522884</v>
      </c>
      <c r="O34" s="48">
        <v>11651307.609574307</v>
      </c>
      <c r="P34" s="48">
        <v>12012602.561712887</v>
      </c>
      <c r="Q34" s="48">
        <v>11831714.6188222</v>
      </c>
      <c r="R34" s="48">
        <v>12178435.271442499</v>
      </c>
      <c r="S34" s="48">
        <v>12548253.700511489</v>
      </c>
      <c r="T34" s="48">
        <v>12934382.669705436</v>
      </c>
      <c r="U34" s="48">
        <v>13170365.55884441</v>
      </c>
      <c r="V34" s="48">
        <v>13204040.517626485</v>
      </c>
      <c r="W34" s="48">
        <v>13364339.09040574</v>
      </c>
      <c r="X34" s="48">
        <v>13587419.687371738</v>
      </c>
      <c r="Y34" s="48">
        <v>13897212.657815691</v>
      </c>
      <c r="Z34" s="48">
        <v>14071827.734992063</v>
      </c>
      <c r="AA34" s="48">
        <v>14230728.228522899</v>
      </c>
      <c r="AB34" s="48">
        <v>14224025.13892263</v>
      </c>
      <c r="AC34" s="48">
        <v>14198210.112676576</v>
      </c>
      <c r="AD34" s="48">
        <v>14457726.170822121</v>
      </c>
      <c r="AE34" s="48">
        <v>14525333.122764062</v>
      </c>
      <c r="AF34" s="48">
        <v>14650146.207889304</v>
      </c>
      <c r="AG34" s="48">
        <v>14830373.087858759</v>
      </c>
      <c r="AH34" s="56">
        <v>15008167.629092718</v>
      </c>
      <c r="AI34" s="49"/>
    </row>
    <row r="35" spans="1:35" s="36" customFormat="1" ht="12.6" x14ac:dyDescent="0.25">
      <c r="A35" s="42"/>
      <c r="C35" s="43"/>
      <c r="D35" s="36" t="s">
        <v>58</v>
      </c>
      <c r="E35" s="37"/>
      <c r="F35" s="44">
        <v>440.93661066775257</v>
      </c>
      <c r="G35" s="33">
        <v>403.88670669206709</v>
      </c>
      <c r="H35" s="33">
        <v>413.55572376657869</v>
      </c>
      <c r="I35" s="33">
        <v>425.97055820028675</v>
      </c>
      <c r="J35" s="33">
        <v>451.34845703657948</v>
      </c>
      <c r="K35" s="33">
        <v>481.0613202721355</v>
      </c>
      <c r="L35" s="33">
        <v>461.30927717266223</v>
      </c>
      <c r="M35" s="33">
        <v>474.79971980455542</v>
      </c>
      <c r="N35" s="33">
        <v>497.73378199231269</v>
      </c>
      <c r="O35" s="33">
        <v>537.77966480338716</v>
      </c>
      <c r="P35" s="33">
        <v>543.42468932259885</v>
      </c>
      <c r="Q35" s="33">
        <v>591.19328398670427</v>
      </c>
      <c r="R35" s="33">
        <v>599.19500375985183</v>
      </c>
      <c r="S35" s="33">
        <v>609.51421765124542</v>
      </c>
      <c r="T35" s="33">
        <v>652.78975973257798</v>
      </c>
      <c r="U35" s="33">
        <v>674.80267173801008</v>
      </c>
      <c r="V35" s="33">
        <v>674.84289701911314</v>
      </c>
      <c r="W35" s="33">
        <v>764.44611229650309</v>
      </c>
      <c r="X35" s="33">
        <v>783.41726544079097</v>
      </c>
      <c r="Y35" s="33">
        <v>791.21192374346128</v>
      </c>
      <c r="Z35" s="33">
        <v>785.04842131043483</v>
      </c>
      <c r="AA35" s="33">
        <v>807.97836494745297</v>
      </c>
      <c r="AB35" s="33">
        <v>794.9525685386302</v>
      </c>
      <c r="AC35" s="33">
        <v>836.24416614176505</v>
      </c>
      <c r="AD35" s="33">
        <v>880.55688031282477</v>
      </c>
      <c r="AE35" s="33">
        <v>864.33713862767752</v>
      </c>
      <c r="AF35" s="33">
        <v>883.6114949638602</v>
      </c>
      <c r="AG35" s="33">
        <v>865.29194281998662</v>
      </c>
      <c r="AH35" s="55">
        <v>869.16846759993564</v>
      </c>
    </row>
    <row r="36" spans="1:35" s="36" customFormat="1" ht="12.95" x14ac:dyDescent="0.3">
      <c r="A36" s="45"/>
      <c r="B36" s="46" t="s">
        <v>39</v>
      </c>
      <c r="C36" s="43"/>
      <c r="D36" s="43"/>
      <c r="E36" s="37"/>
      <c r="F36" s="38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54"/>
    </row>
    <row r="37" spans="1:35" s="36" customFormat="1" ht="12.95" x14ac:dyDescent="0.25">
      <c r="A37" s="45"/>
      <c r="B37" s="46"/>
      <c r="C37" s="43" t="s">
        <v>54</v>
      </c>
      <c r="E37" s="37"/>
      <c r="F37" s="44">
        <v>1981.1</v>
      </c>
      <c r="G37" s="33">
        <v>2022.6999999999998</v>
      </c>
      <c r="H37" s="33">
        <v>2090.5</v>
      </c>
      <c r="I37" s="33">
        <v>2114.1</v>
      </c>
      <c r="J37" s="33">
        <v>2135.9</v>
      </c>
      <c r="K37" s="33">
        <v>2328.9</v>
      </c>
      <c r="L37" s="33">
        <v>2323.3999999999996</v>
      </c>
      <c r="M37" s="33">
        <v>2374.5</v>
      </c>
      <c r="N37" s="33">
        <v>2532.1</v>
      </c>
      <c r="O37" s="33">
        <v>2364.8000000000002</v>
      </c>
      <c r="P37" s="33">
        <v>2702.7</v>
      </c>
      <c r="Q37" s="33">
        <v>2806.8999999999996</v>
      </c>
      <c r="R37" s="33">
        <v>2724.6000000000004</v>
      </c>
      <c r="S37" s="33">
        <v>2668.4390000000003</v>
      </c>
      <c r="T37" s="33">
        <v>2470.0630000000001</v>
      </c>
      <c r="U37" s="33">
        <v>2549.9059999999999</v>
      </c>
      <c r="V37" s="33">
        <v>2527.7750000000001</v>
      </c>
      <c r="W37" s="33">
        <v>2803.6559999999999</v>
      </c>
      <c r="X37" s="33">
        <v>2802.3589999999999</v>
      </c>
      <c r="Y37" s="33">
        <v>2963.694</v>
      </c>
      <c r="Z37" s="33">
        <v>3057.2139999999999</v>
      </c>
      <c r="AA37" s="33">
        <v>3216.8710000000001</v>
      </c>
      <c r="AB37" s="33">
        <v>3043.5659999999998</v>
      </c>
      <c r="AC37" s="33">
        <v>3248.9990000000003</v>
      </c>
      <c r="AD37" s="33">
        <v>3279.683</v>
      </c>
      <c r="AE37" s="33">
        <v>3364.6050000000005</v>
      </c>
      <c r="AF37" s="33">
        <v>3917.4410000000003</v>
      </c>
      <c r="AG37" s="33">
        <v>4726.3550000000005</v>
      </c>
      <c r="AH37" s="55">
        <v>5303.174</v>
      </c>
    </row>
    <row r="38" spans="1:35" s="36" customFormat="1" ht="12.95" x14ac:dyDescent="0.25">
      <c r="A38" s="45"/>
      <c r="B38" s="46"/>
      <c r="C38" s="43" t="s">
        <v>40</v>
      </c>
      <c r="E38" s="37"/>
      <c r="F38" s="44">
        <v>52.703248261448273</v>
      </c>
      <c r="G38" s="33">
        <v>47.683736315835318</v>
      </c>
      <c r="H38" s="33">
        <v>49.366293716501765</v>
      </c>
      <c r="I38" s="33">
        <v>45.086645410074276</v>
      </c>
      <c r="J38" s="33">
        <v>40.188164587058566</v>
      </c>
      <c r="K38" s="33">
        <v>41.735121881348562</v>
      </c>
      <c r="L38" s="33">
        <v>32.997455802942603</v>
      </c>
      <c r="M38" s="33">
        <v>24.330700711882795</v>
      </c>
      <c r="N38" s="33">
        <v>21.377948523873833</v>
      </c>
      <c r="O38" s="33">
        <v>28.313458053315426</v>
      </c>
      <c r="P38" s="33">
        <v>29.183534974977835</v>
      </c>
      <c r="Q38" s="33">
        <v>29.183534974977835</v>
      </c>
      <c r="R38" s="33">
        <v>23.742925251608408</v>
      </c>
      <c r="S38" s="33">
        <v>18.144914385441396</v>
      </c>
      <c r="T38" s="33">
        <v>22.157785547915076</v>
      </c>
      <c r="U38" s="33">
        <v>21.878449293228734</v>
      </c>
      <c r="V38" s="33">
        <v>25.908190820167917</v>
      </c>
      <c r="W38" s="33">
        <v>28.979871013705427</v>
      </c>
      <c r="X38" s="33">
        <v>29.750006343230623</v>
      </c>
      <c r="Y38" s="33">
        <v>35.821970106542381</v>
      </c>
      <c r="Z38" s="33">
        <v>30.886161031164178</v>
      </c>
      <c r="AA38" s="33">
        <v>28.320632313223882</v>
      </c>
      <c r="AB38" s="33">
        <v>51.619983293413434</v>
      </c>
      <c r="AC38" s="33">
        <v>53.980107934505249</v>
      </c>
      <c r="AD38" s="33">
        <v>46.9123599985383</v>
      </c>
      <c r="AE38" s="33">
        <v>71.160899539253734</v>
      </c>
      <c r="AF38" s="33">
        <v>101.13689799006616</v>
      </c>
      <c r="AG38" s="33">
        <v>144.10077650651914</v>
      </c>
      <c r="AH38" s="55">
        <v>139.66363611940298</v>
      </c>
    </row>
    <row r="39" spans="1:35" ht="12.95" thickBot="1" x14ac:dyDescent="0.3">
      <c r="A39" s="22"/>
      <c r="B39" s="23"/>
      <c r="C39" s="23"/>
      <c r="D39" s="23"/>
      <c r="E39" s="24"/>
      <c r="F39" s="31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57"/>
    </row>
    <row r="40" spans="1:35" ht="12.6" x14ac:dyDescent="0.25">
      <c r="B40" s="20"/>
      <c r="C40" s="20"/>
      <c r="D40" s="20"/>
      <c r="E40" s="20"/>
      <c r="F40" s="26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spans="1:35" x14ac:dyDescent="0.2">
      <c r="A41" s="2" t="s">
        <v>41</v>
      </c>
      <c r="B41" s="2" t="s">
        <v>62</v>
      </c>
      <c r="AH41" s="32"/>
    </row>
    <row r="42" spans="1:35" x14ac:dyDescent="0.2">
      <c r="B42" s="2" t="s">
        <v>61</v>
      </c>
    </row>
    <row r="44" spans="1:35" ht="12.6" x14ac:dyDescent="0.25">
      <c r="B44" s="28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76" fitToWidth="2" orientation="landscape" r:id="rId1"/>
  <headerFooter alignWithMargins="0"/>
  <colBreaks count="1" manualBreakCount="1">
    <brk id="13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Fugitives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Riad Azzi</dc:creator>
  <cp:lastModifiedBy>Giles, Nick</cp:lastModifiedBy>
  <dcterms:created xsi:type="dcterms:W3CDTF">2012-04-04T00:39:57Z</dcterms:created>
  <dcterms:modified xsi:type="dcterms:W3CDTF">2020-04-15T05:00:39Z</dcterms:modified>
</cp:coreProperties>
</file>